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cv\Documents\"/>
    </mc:Choice>
  </mc:AlternateContent>
  <bookViews>
    <workbookView xWindow="0" yWindow="0" windowWidth="28800" windowHeight="11835" activeTab="3"/>
  </bookViews>
  <sheets>
    <sheet name="Samlet oversigt" sheetId="9" r:id="rId1"/>
    <sheet name="ØE" sheetId="2" r:id="rId2"/>
    <sheet name="PT" sheetId="3" r:id="rId3"/>
    <sheet name="BL" sheetId="4" r:id="rId4"/>
    <sheet name="KF" sheetId="8" r:id="rId5"/>
    <sheet name="SS" sheetId="5" r:id="rId6"/>
    <sheet name="AI" sheetId="7" r:id="rId7"/>
    <sheet name="Ikke udvalgsfordelt" sheetId="6" r:id="rId8"/>
  </sheets>
  <externalReferences>
    <externalReference r:id="rId9"/>
  </externalReferenc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2" i="9" l="1"/>
  <c r="B21" i="9"/>
  <c r="B19" i="9"/>
  <c r="B20" i="9" l="1"/>
  <c r="B18" i="9" s="1"/>
</calcChain>
</file>

<file path=xl/sharedStrings.xml><?xml version="1.0" encoding="utf-8"?>
<sst xmlns="http://schemas.openxmlformats.org/spreadsheetml/2006/main" count="113" uniqueCount="91">
  <si>
    <t>Lov- og Cirkulæreprogram</t>
  </si>
  <si>
    <t>Udvalget for Økonomi og Erhverv</t>
  </si>
  <si>
    <t>Udvalget for Plan og Teknik</t>
  </si>
  <si>
    <t>Udvalget for Børn og Læring</t>
  </si>
  <si>
    <t>Udvalget for Kultur og Fritid</t>
  </si>
  <si>
    <t>Udvalget for Social og Sundhed</t>
  </si>
  <si>
    <t>Udvalget for Arbejdsmarked og Integration</t>
  </si>
  <si>
    <t>Ikke udvalgsfordelt</t>
  </si>
  <si>
    <t>Andre reguleringer</t>
  </si>
  <si>
    <t>I alt</t>
  </si>
  <si>
    <t>DUT</t>
  </si>
  <si>
    <t>Bemærkning</t>
  </si>
  <si>
    <t>Indefrysning af stigninger i grundskyld</t>
  </si>
  <si>
    <t>Ændring af straffeloven</t>
  </si>
  <si>
    <t>Styrket kvalitet i dagtilbud mv.*</t>
  </si>
  <si>
    <t>Somatisk behandling af inhabile</t>
  </si>
  <si>
    <t>Husdyrbekendtgørelse mv.</t>
  </si>
  <si>
    <t>Individuel handicapkørsel</t>
  </si>
  <si>
    <t xml:space="preserve">I alt </t>
  </si>
  <si>
    <t>Drikkevandsressourcer</t>
  </si>
  <si>
    <t>Udvidelse af varsling</t>
  </si>
  <si>
    <t>Driftsoverenskomster - hospicer</t>
  </si>
  <si>
    <t>Frit valg – genoptræning*</t>
  </si>
  <si>
    <t>Forebyggelse af konkurser (hjemmehjælp)</t>
  </si>
  <si>
    <t>En værdig død*</t>
  </si>
  <si>
    <t>Åbenhed om resultater – drift</t>
  </si>
  <si>
    <t>Kompetenceløft sundhedspersonale</t>
  </si>
  <si>
    <t>Modernisering af planloven</t>
  </si>
  <si>
    <t>Forebyggelse af oversvømmelse</t>
  </si>
  <si>
    <t>Konsolidering af data</t>
  </si>
  <si>
    <t>Databeskyttelsesforordningen*</t>
  </si>
  <si>
    <t>Nedsættelse af integrationsydelse</t>
  </si>
  <si>
    <t>Styrket kvalitet i dagtilbud mv.**</t>
  </si>
  <si>
    <t>Sagsbehandlerfrister</t>
  </si>
  <si>
    <t>Særlige pladser psykiatrisk afdeling</t>
  </si>
  <si>
    <t>Samlet plan psykiatrisk afdeling</t>
  </si>
  <si>
    <t>Psykologbehandling i praksissektoren</t>
  </si>
  <si>
    <t>Frit valg - genoptræning***</t>
  </si>
  <si>
    <t>Registrering af tilsyn med private behandlingssteder</t>
  </si>
  <si>
    <t>Plejehjemsoversigten</t>
  </si>
  <si>
    <t>Styrket tilsyn på ældreområdet</t>
  </si>
  <si>
    <t>Tilskud til fodterapi i praksissektoren</t>
  </si>
  <si>
    <t>Ændring af social pension</t>
  </si>
  <si>
    <t>Forsøg på beskæftigelsesområdet</t>
  </si>
  <si>
    <t>Udbetaling af efterløns- og fleksydelse</t>
  </si>
  <si>
    <t>Lov om sygedagpenge</t>
  </si>
  <si>
    <t>Ankestyrelsens principafgørelse</t>
  </si>
  <si>
    <t>Uddannelsesparathedsvurdering</t>
  </si>
  <si>
    <t>Bidragsbetaling - frie grundskoler</t>
  </si>
  <si>
    <t>Miljøkrav til fyringsanlæg</t>
  </si>
  <si>
    <t>Mærkning af demensegnede</t>
  </si>
  <si>
    <t>Gebyrer og afgifter på vejtransportområde</t>
  </si>
  <si>
    <t>Taxi lov</t>
  </si>
  <si>
    <t>Energimærkning af bygninger</t>
  </si>
  <si>
    <t>Nr.</t>
  </si>
  <si>
    <t>Midtvejsregulering af overførsler mv.</t>
  </si>
  <si>
    <t>Digital infrastruktur</t>
  </si>
  <si>
    <t>Aflastning af pårørende*</t>
  </si>
  <si>
    <t>En værdig død**</t>
  </si>
  <si>
    <t>Frit valg af genoptræning***</t>
  </si>
  <si>
    <t>Styrket sektor sammenhæng (IT)</t>
  </si>
  <si>
    <t>Cyber- informationssikkerhed</t>
  </si>
  <si>
    <t>Efterregulering psykiatrien****</t>
  </si>
  <si>
    <t>Tilskudsregulering skattestigninger</t>
  </si>
  <si>
    <t>Social og Sundhed</t>
  </si>
  <si>
    <t>Samlet oversigt</t>
  </si>
  <si>
    <t>Økonomi og Erhverv</t>
  </si>
  <si>
    <t>Plan og Teknik</t>
  </si>
  <si>
    <t>Børn og Læring</t>
  </si>
  <si>
    <t>Andre reguleringer - Ikke udvalgsfordelt</t>
  </si>
  <si>
    <t>Andre reguleringer - Social og Sundhed</t>
  </si>
  <si>
    <t>Arbejdsmarked og Integration</t>
  </si>
  <si>
    <t>Kultur og Fritid</t>
  </si>
  <si>
    <r>
      <t xml:space="preserve">Rammen for Udvalget for Kultur og Fritid </t>
    </r>
    <r>
      <rPr>
        <u/>
        <sz val="11"/>
        <color theme="1"/>
        <rFont val="Calibri"/>
        <family val="2"/>
        <scheme val="minor"/>
      </rPr>
      <t>reguleres ikke</t>
    </r>
    <r>
      <rPr>
        <sz val="11"/>
        <color theme="1"/>
        <rFont val="Calibri"/>
        <family val="2"/>
        <scheme val="minor"/>
      </rPr>
      <t xml:space="preserve"> som følge af lov- og cirkulæreprogrammet.</t>
    </r>
  </si>
  <si>
    <r>
      <t xml:space="preserve">Rammen for Udvalget for Arbejdsmarked og Integration </t>
    </r>
    <r>
      <rPr>
        <u/>
        <sz val="11"/>
        <color theme="1"/>
        <rFont val="Calibri"/>
        <family val="2"/>
        <scheme val="minor"/>
      </rPr>
      <t>reguleres ikke</t>
    </r>
    <r>
      <rPr>
        <sz val="11"/>
        <color theme="1"/>
        <rFont val="Calibri"/>
        <family val="2"/>
        <scheme val="minor"/>
      </rPr>
      <t xml:space="preserve"> som følge af lov- og cirkulæreprogrammet.</t>
    </r>
  </si>
  <si>
    <t>*Samlet beløb 322.085-305.546 kr., 118.680 kr. i Børn og Læring, 58.100 i Økonomi og Erhverv. Resterende beløb tilføres kassen.</t>
  </si>
  <si>
    <r>
      <t xml:space="preserve">* I 2018 er midlerne på 748.630 kr., efterfølgende år er det 665.933 kr., 200.000 kr. forventes tilført i 2018 og </t>
    </r>
    <r>
      <rPr>
        <sz val="11"/>
        <color rgb="FF000000"/>
        <rFont val="Calibri"/>
        <family val="2"/>
        <scheme val="minor"/>
      </rPr>
      <t xml:space="preserve">621.537 kr. tilføres de efterfølgende år. </t>
    </r>
    <r>
      <rPr>
        <sz val="11"/>
        <color theme="1"/>
        <rFont val="Calibri"/>
        <family val="2"/>
        <scheme val="minor"/>
      </rPr>
      <t>Resterende beløb tilføres kassen.</t>
    </r>
  </si>
  <si>
    <t>*Samlet beløb 524.912-754.724 kr., midler på 510.000 kr. tilføres Økonomi og Erhverv fra 2019-2022. Resterende beløb tilføres kassen.</t>
  </si>
  <si>
    <t>**Samlet beløb 322.085-305.546 kr., 118.680 kr. i Børn og Læring, 58.100 i Økonomi og Erhverv. Resterende beløb tilføres kassen.</t>
  </si>
  <si>
    <r>
      <t xml:space="preserve">*** I 2018 er midlerne på 748.630 kr., efterfølgende år er det 665.933 kr., 200.000 kr. forventes tilført i 2018 og </t>
    </r>
    <r>
      <rPr>
        <sz val="11"/>
        <color rgb="FF000000"/>
        <rFont val="Calibri"/>
        <family val="2"/>
        <scheme val="minor"/>
      </rPr>
      <t xml:space="preserve">621.537 kr. tilføres de efterfølgende år. </t>
    </r>
    <r>
      <rPr>
        <sz val="11"/>
        <color theme="1"/>
        <rFont val="Calibri"/>
        <family val="2"/>
        <scheme val="minor"/>
      </rPr>
      <t>Resterende beløb tilføres kassen.</t>
    </r>
  </si>
  <si>
    <r>
      <t xml:space="preserve">* I 2018 er midlerne på 522.300 kr., efterfølgende år er det 532.746 kr., 0 kr. forventes tilført Social og Sundhed i 2018 og </t>
    </r>
    <r>
      <rPr>
        <sz val="11"/>
        <color rgb="FF000000"/>
        <rFont val="Calibri"/>
        <family val="2"/>
        <scheme val="minor"/>
      </rPr>
      <t>532.746 kr. tilføres de efterfølgende år. 522.300 kr. tilføres kassen.</t>
    </r>
  </si>
  <si>
    <r>
      <t xml:space="preserve">**I 2018 er midlerne på 522.300 kr., efterfølgende år er det 532.746 kr., 200.000 kr. forventes tilført Social og Sundhed i 2018 og </t>
    </r>
    <r>
      <rPr>
        <sz val="11"/>
        <color rgb="FF000000"/>
        <rFont val="Calibri"/>
        <family val="2"/>
        <scheme val="minor"/>
      </rPr>
      <t>532.746 kr. tilføres de efterfølgende år. 322.300 kr. tilføres kassen.</t>
    </r>
  </si>
  <si>
    <t>***Modregnet i forhold til DUT 32.</t>
  </si>
  <si>
    <t>****Tilføres ikke udvalget da DUT-sagen behandles som medfinansiering</t>
  </si>
  <si>
    <t>Ikke udvalgsfordelt (tilgår eller finansieres af kassen)</t>
  </si>
  <si>
    <r>
      <t xml:space="preserve">* I 2018 er midlerne på 522.300 kr., efterfølgende år er det 532.746 kr., 200.000 kr. forventes tilført i 2018 og </t>
    </r>
    <r>
      <rPr>
        <sz val="11"/>
        <color rgb="FF000000"/>
        <rFont val="Calibri"/>
        <family val="2"/>
        <scheme val="minor"/>
      </rPr>
      <t xml:space="preserve">532.746 kr. tilføres de efterfølgende år. </t>
    </r>
    <r>
      <rPr>
        <sz val="11"/>
        <color theme="1"/>
        <rFont val="Calibri"/>
        <family val="2"/>
        <scheme val="minor"/>
      </rPr>
      <t>Resterende beløb tilføres kassen</t>
    </r>
  </si>
  <si>
    <t>I alt lov- og cirkulæreprogram og andre reguleringer</t>
  </si>
  <si>
    <t>I alt lov- og cirkulæreprogram og andre regulering (ekskl. midtvejsregulering og tilskudsregulering)</t>
  </si>
  <si>
    <t>I alt til områderne</t>
  </si>
  <si>
    <t>Tilgår eller finansieres af kassen</t>
  </si>
  <si>
    <t>Midtvejsregulering af overførsler mv. og tilskudsregulering skattestigninger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</si>
</sst>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8EAADB"/>
        <bgColor indexed="64"/>
      </patternFill>
    </fill>
    <fill>
      <patternFill patternType="solid">
        <fgColor rgb="FFD9E2F3"/>
        <bgColor indexed="64"/>
      </patternFill>
    </fill>
  </fills>
  <borders count="7">
    <border>
      <left/>
      <right/>
      <top/>
      <bottom/>
      <diagonal/>
    </border>
    <border>
      <left style="medium">
        <color rgb="FF4472C4"/>
      </left>
      <right/>
      <top style="medium">
        <color rgb="FF4472C4"/>
      </top>
      <bottom style="medium">
        <color rgb="FF4472C4"/>
      </bottom>
      <diagonal/>
    </border>
    <border>
      <left/>
      <right style="medium">
        <color rgb="FF4472C4"/>
      </right>
      <top style="medium">
        <color rgb="FF4472C4"/>
      </top>
      <bottom style="medium">
        <color rgb="FF4472C4"/>
      </bottom>
      <diagonal/>
    </border>
    <border>
      <left style="medium">
        <color rgb="FF8EAADB"/>
      </left>
      <right style="medium">
        <color rgb="FF8EAADB"/>
      </right>
      <top/>
      <bottom style="medium">
        <color rgb="FF8EAADB"/>
      </bottom>
      <diagonal/>
    </border>
    <border>
      <left/>
      <right style="medium">
        <color rgb="FF8EAADB"/>
      </right>
      <top/>
      <bottom style="medium">
        <color rgb="FF8EAADB"/>
      </bottom>
      <diagonal/>
    </border>
    <border>
      <left/>
      <right/>
      <top style="medium">
        <color rgb="FF4472C4"/>
      </top>
      <bottom style="medium">
        <color rgb="FF4472C4"/>
      </bottom>
      <diagonal/>
    </border>
    <border>
      <left/>
      <right/>
      <top style="medium">
        <color rgb="FF8EAADB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 applyAlignment="1">
      <alignment vertical="top"/>
    </xf>
    <xf numFmtId="0" fontId="1" fillId="2" borderId="2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vertical="center"/>
    </xf>
    <xf numFmtId="0" fontId="0" fillId="3" borderId="4" xfId="0" applyFill="1" applyBorder="1" applyAlignment="1">
      <alignment vertical="top"/>
    </xf>
    <xf numFmtId="0" fontId="2" fillId="0" borderId="3" xfId="0" applyFont="1" applyBorder="1" applyAlignment="1">
      <alignment vertical="center"/>
    </xf>
    <xf numFmtId="3" fontId="2" fillId="0" borderId="4" xfId="0" applyNumberFormat="1" applyFont="1" applyBorder="1" applyAlignment="1">
      <alignment horizontal="right" vertical="center"/>
    </xf>
    <xf numFmtId="3" fontId="2" fillId="4" borderId="4" xfId="0" applyNumberFormat="1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4" borderId="3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0" fillId="4" borderId="3" xfId="0" applyFill="1" applyBorder="1" applyAlignment="1">
      <alignment vertical="top"/>
    </xf>
    <xf numFmtId="0" fontId="1" fillId="4" borderId="4" xfId="0" applyFont="1" applyFill="1" applyBorder="1" applyAlignment="1">
      <alignment vertical="center"/>
    </xf>
    <xf numFmtId="3" fontId="1" fillId="4" borderId="4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top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3" fillId="0" borderId="0" xfId="0" applyFont="1"/>
    <xf numFmtId="0" fontId="1" fillId="3" borderId="3" xfId="0" applyFont="1" applyFill="1" applyBorder="1" applyAlignment="1">
      <alignment vertical="center" wrapText="1"/>
    </xf>
    <xf numFmtId="3" fontId="5" fillId="3" borderId="4" xfId="0" applyNumberFormat="1" applyFont="1" applyFill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0" fillId="0" borderId="0" xfId="0" applyNumberFormat="1"/>
    <xf numFmtId="0" fontId="1" fillId="4" borderId="3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ni/Documents/Lars%20Risbjerg%20Nielsen/DUT%20oversigt/Fordeling%20af%20midler%20fra%20Lov-%20og%20Cirkul&#230;reprogram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let oversigt (2)"/>
      <sheetName val="Samlet oversigt"/>
      <sheetName val="ØE"/>
      <sheetName val="PT"/>
      <sheetName val="BL"/>
      <sheetName val="KF"/>
      <sheetName val="SS"/>
      <sheetName val="AI"/>
      <sheetName val="Ikke udvalgsfordel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1">
          <cell r="C41">
            <v>-25244500</v>
          </cell>
        </row>
        <row r="49">
          <cell r="C49">
            <v>-707717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opLeftCell="A10" workbookViewId="0">
      <selection activeCell="E21" sqref="E21"/>
    </sheetView>
  </sheetViews>
  <sheetFormatPr defaultRowHeight="15" x14ac:dyDescent="0.25"/>
  <cols>
    <col min="1" max="1" width="48.42578125" bestFit="1" customWidth="1"/>
    <col min="2" max="2" width="10.85546875" bestFit="1" customWidth="1"/>
  </cols>
  <sheetData>
    <row r="1" spans="1:2" ht="21" x14ac:dyDescent="0.35">
      <c r="A1" s="22" t="s">
        <v>65</v>
      </c>
    </row>
    <row r="2" spans="1:2" ht="15.75" thickBot="1" x14ac:dyDescent="0.3"/>
    <row r="3" spans="1:2" ht="15.75" thickBot="1" x14ac:dyDescent="0.3">
      <c r="A3" s="1"/>
      <c r="B3" s="2">
        <v>2018</v>
      </c>
    </row>
    <row r="4" spans="1:2" ht="15.75" thickBot="1" x14ac:dyDescent="0.3">
      <c r="A4" s="3" t="s">
        <v>0</v>
      </c>
      <c r="B4" s="4"/>
    </row>
    <row r="5" spans="1:2" ht="15.75" thickBot="1" x14ac:dyDescent="0.3">
      <c r="A5" s="5" t="s">
        <v>1</v>
      </c>
      <c r="B5" s="6">
        <v>282689</v>
      </c>
    </row>
    <row r="6" spans="1:2" ht="15.75" thickBot="1" x14ac:dyDescent="0.3">
      <c r="A6" s="5" t="s">
        <v>2</v>
      </c>
      <c r="B6" s="6">
        <v>128834</v>
      </c>
    </row>
    <row r="7" spans="1:2" ht="15.75" thickBot="1" x14ac:dyDescent="0.3">
      <c r="A7" s="5" t="s">
        <v>3</v>
      </c>
      <c r="B7" s="6">
        <v>118680</v>
      </c>
    </row>
    <row r="8" spans="1:2" ht="15.75" thickBot="1" x14ac:dyDescent="0.3">
      <c r="A8" s="5" t="s">
        <v>4</v>
      </c>
      <c r="B8" s="6">
        <v>0</v>
      </c>
    </row>
    <row r="9" spans="1:2" ht="15.75" thickBot="1" x14ac:dyDescent="0.3">
      <c r="A9" s="5" t="s">
        <v>5</v>
      </c>
      <c r="B9" s="6">
        <v>594337</v>
      </c>
    </row>
    <row r="10" spans="1:2" ht="15.75" thickBot="1" x14ac:dyDescent="0.3">
      <c r="A10" s="5" t="s">
        <v>6</v>
      </c>
      <c r="B10" s="6">
        <v>0</v>
      </c>
    </row>
    <row r="11" spans="1:2" ht="15.75" thickBot="1" x14ac:dyDescent="0.3">
      <c r="A11" s="5" t="s">
        <v>84</v>
      </c>
      <c r="B11" s="6">
        <v>1590550</v>
      </c>
    </row>
    <row r="12" spans="1:2" ht="15.75" thickBot="1" x14ac:dyDescent="0.3">
      <c r="A12" s="3" t="s">
        <v>8</v>
      </c>
      <c r="B12" s="4"/>
    </row>
    <row r="13" spans="1:2" ht="15.75" thickBot="1" x14ac:dyDescent="0.3">
      <c r="A13" s="5" t="s">
        <v>5</v>
      </c>
      <c r="B13" s="6">
        <v>1206298</v>
      </c>
    </row>
    <row r="14" spans="1:2" ht="15.75" thickBot="1" x14ac:dyDescent="0.3">
      <c r="A14" s="5" t="s">
        <v>84</v>
      </c>
      <c r="B14" s="6">
        <v>-25282587</v>
      </c>
    </row>
    <row r="15" spans="1:2" ht="15.75" thickBot="1" x14ac:dyDescent="0.3">
      <c r="A15" s="23" t="s">
        <v>86</v>
      </c>
      <c r="B15" s="24">
        <v>-21361200</v>
      </c>
    </row>
    <row r="16" spans="1:2" ht="45" customHeight="1" thickBot="1" x14ac:dyDescent="0.3"/>
    <row r="17" spans="1:2" ht="15.75" thickBot="1" x14ac:dyDescent="0.3">
      <c r="A17" s="1"/>
      <c r="B17" s="2">
        <v>2018</v>
      </c>
    </row>
    <row r="18" spans="1:2" ht="30.75" thickBot="1" x14ac:dyDescent="0.3">
      <c r="A18" s="27" t="s">
        <v>87</v>
      </c>
      <c r="B18" s="18">
        <f>B19+B20</f>
        <v>4591017</v>
      </c>
    </row>
    <row r="19" spans="1:2" ht="15.75" thickBot="1" x14ac:dyDescent="0.3">
      <c r="A19" s="5" t="s">
        <v>88</v>
      </c>
      <c r="B19" s="25">
        <f>B5+B6+B7+B8+B9+B10+B13</f>
        <v>2330838</v>
      </c>
    </row>
    <row r="20" spans="1:2" ht="15.75" thickBot="1" x14ac:dyDescent="0.3">
      <c r="A20" s="5" t="s">
        <v>89</v>
      </c>
      <c r="B20" s="25">
        <f>B15-B21-B19</f>
        <v>2260179</v>
      </c>
    </row>
    <row r="21" spans="1:2" ht="30.75" thickBot="1" x14ac:dyDescent="0.3">
      <c r="A21" s="27" t="s">
        <v>90</v>
      </c>
      <c r="B21" s="18">
        <f>'[1]Ikke udvalgsfordelt'!C41+'[1]Ikke udvalgsfordelt'!C49</f>
        <v>-25952217</v>
      </c>
    </row>
    <row r="22" spans="1:2" ht="15.75" thickBot="1" x14ac:dyDescent="0.3">
      <c r="A22" s="23" t="s">
        <v>86</v>
      </c>
      <c r="B22" s="24">
        <f>B15</f>
        <v>-21361200</v>
      </c>
    </row>
    <row r="23" spans="1:2" x14ac:dyDescent="0.25">
      <c r="B23" s="2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B1" sqref="B1"/>
    </sheetView>
  </sheetViews>
  <sheetFormatPr defaultRowHeight="15" x14ac:dyDescent="0.25"/>
  <cols>
    <col min="1" max="1" width="4.7109375" bestFit="1" customWidth="1"/>
    <col min="2" max="2" width="35.5703125" bestFit="1" customWidth="1"/>
    <col min="3" max="3" width="8.28515625" bestFit="1" customWidth="1"/>
  </cols>
  <sheetData>
    <row r="1" spans="1:3" ht="21" x14ac:dyDescent="0.35">
      <c r="A1" s="22" t="s">
        <v>66</v>
      </c>
    </row>
    <row r="2" spans="1:3" ht="15.75" thickBot="1" x14ac:dyDescent="0.3"/>
    <row r="3" spans="1:3" ht="15.75" thickBot="1" x14ac:dyDescent="0.3">
      <c r="A3" s="10" t="s">
        <v>10</v>
      </c>
      <c r="B3" s="11" t="s">
        <v>11</v>
      </c>
      <c r="C3" s="2">
        <v>2018</v>
      </c>
    </row>
    <row r="4" spans="1:3" ht="15.75" thickBot="1" x14ac:dyDescent="0.3">
      <c r="A4" s="12">
        <v>8</v>
      </c>
      <c r="B4" s="13" t="s">
        <v>12</v>
      </c>
      <c r="C4" s="7">
        <v>136669</v>
      </c>
    </row>
    <row r="5" spans="1:3" ht="15.75" thickBot="1" x14ac:dyDescent="0.3">
      <c r="A5" s="14">
        <v>10</v>
      </c>
      <c r="B5" s="15" t="s">
        <v>13</v>
      </c>
      <c r="C5" s="6">
        <v>9576</v>
      </c>
    </row>
    <row r="6" spans="1:3" ht="15.75" thickBot="1" x14ac:dyDescent="0.3">
      <c r="A6" s="12">
        <v>18</v>
      </c>
      <c r="B6" s="13" t="s">
        <v>14</v>
      </c>
      <c r="C6" s="7">
        <v>58100</v>
      </c>
    </row>
    <row r="7" spans="1:3" ht="15.75" thickBot="1" x14ac:dyDescent="0.3">
      <c r="A7" s="14">
        <v>26</v>
      </c>
      <c r="B7" s="15" t="s">
        <v>15</v>
      </c>
      <c r="C7" s="6">
        <v>51360</v>
      </c>
    </row>
    <row r="8" spans="1:3" ht="15.75" thickBot="1" x14ac:dyDescent="0.3">
      <c r="A8" s="12">
        <v>56</v>
      </c>
      <c r="B8" s="13" t="s">
        <v>16</v>
      </c>
      <c r="C8" s="7">
        <v>-117518</v>
      </c>
    </row>
    <row r="9" spans="1:3" ht="15.75" thickBot="1" x14ac:dyDescent="0.3">
      <c r="A9" s="14">
        <v>61</v>
      </c>
      <c r="B9" s="15" t="s">
        <v>17</v>
      </c>
      <c r="C9" s="6">
        <v>144503</v>
      </c>
    </row>
    <row r="10" spans="1:3" ht="15.75" thickBot="1" x14ac:dyDescent="0.3">
      <c r="A10" s="16"/>
      <c r="B10" s="17" t="s">
        <v>18</v>
      </c>
      <c r="C10" s="18">
        <v>282689</v>
      </c>
    </row>
    <row r="11" spans="1:3" ht="43.5" customHeight="1" x14ac:dyDescent="0.25">
      <c r="A11" s="29" t="s">
        <v>75</v>
      </c>
      <c r="B11" s="29"/>
      <c r="C11" s="29"/>
    </row>
  </sheetData>
  <mergeCells count="1">
    <mergeCell ref="A11:C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H29" sqref="H29"/>
    </sheetView>
  </sheetViews>
  <sheetFormatPr defaultRowHeight="15" x14ac:dyDescent="0.25"/>
  <cols>
    <col min="1" max="1" width="4.7109375" bestFit="1" customWidth="1"/>
    <col min="2" max="2" width="21.5703125" bestFit="1" customWidth="1"/>
  </cols>
  <sheetData>
    <row r="1" spans="1:3" ht="21" x14ac:dyDescent="0.35">
      <c r="A1" s="22" t="s">
        <v>67</v>
      </c>
    </row>
    <row r="2" spans="1:3" ht="15.75" thickBot="1" x14ac:dyDescent="0.3"/>
    <row r="3" spans="1:3" ht="15.75" thickBot="1" x14ac:dyDescent="0.3">
      <c r="A3" s="10" t="s">
        <v>10</v>
      </c>
      <c r="B3" s="11" t="s">
        <v>11</v>
      </c>
      <c r="C3" s="2">
        <v>2018</v>
      </c>
    </row>
    <row r="4" spans="1:3" ht="15.75" thickBot="1" x14ac:dyDescent="0.3">
      <c r="A4" s="12">
        <v>57</v>
      </c>
      <c r="B4" s="13" t="s">
        <v>19</v>
      </c>
      <c r="C4" s="7">
        <v>128834</v>
      </c>
    </row>
    <row r="5" spans="1:3" ht="15.75" thickBot="1" x14ac:dyDescent="0.3">
      <c r="A5" s="19"/>
      <c r="B5" s="20" t="s">
        <v>9</v>
      </c>
      <c r="C5" s="9">
        <v>128834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/>
  </sheetViews>
  <sheetFormatPr defaultRowHeight="15" x14ac:dyDescent="0.25"/>
  <cols>
    <col min="1" max="1" width="4.7109375" bestFit="1" customWidth="1"/>
    <col min="2" max="2" width="29.7109375" bestFit="1" customWidth="1"/>
    <col min="3" max="3" width="7.5703125" bestFit="1" customWidth="1"/>
  </cols>
  <sheetData>
    <row r="1" spans="1:3" ht="21" x14ac:dyDescent="0.35">
      <c r="A1" s="22" t="s">
        <v>68</v>
      </c>
    </row>
    <row r="2" spans="1:3" ht="15.75" thickBot="1" x14ac:dyDescent="0.3"/>
    <row r="3" spans="1:3" ht="15.75" thickBot="1" x14ac:dyDescent="0.3">
      <c r="A3" s="10" t="s">
        <v>10</v>
      </c>
      <c r="B3" s="11" t="s">
        <v>11</v>
      </c>
      <c r="C3" s="2">
        <v>2018</v>
      </c>
    </row>
    <row r="4" spans="1:3" ht="15.75" thickBot="1" x14ac:dyDescent="0.3">
      <c r="A4" s="12">
        <v>18</v>
      </c>
      <c r="B4" s="13" t="s">
        <v>14</v>
      </c>
      <c r="C4" s="7">
        <v>118680</v>
      </c>
    </row>
    <row r="5" spans="1:3" ht="15.75" thickBot="1" x14ac:dyDescent="0.3">
      <c r="A5" s="19"/>
      <c r="B5" s="20" t="s">
        <v>9</v>
      </c>
      <c r="C5" s="9">
        <v>118680</v>
      </c>
    </row>
    <row r="6" spans="1:3" ht="30" customHeight="1" x14ac:dyDescent="0.25">
      <c r="A6" s="29" t="s">
        <v>75</v>
      </c>
      <c r="B6" s="29"/>
      <c r="C6" s="29"/>
    </row>
  </sheetData>
  <mergeCells count="1">
    <mergeCell ref="A6:C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cols>
    <col min="1" max="1" width="50.7109375" customWidth="1"/>
  </cols>
  <sheetData>
    <row r="1" spans="1:1" ht="21" x14ac:dyDescent="0.35">
      <c r="A1" s="22" t="s">
        <v>72</v>
      </c>
    </row>
    <row r="3" spans="1:1" ht="30" x14ac:dyDescent="0.25">
      <c r="A3" s="28" t="s">
        <v>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E23" sqref="E23"/>
    </sheetView>
  </sheetViews>
  <sheetFormatPr defaultRowHeight="15" x14ac:dyDescent="0.25"/>
  <cols>
    <col min="1" max="1" width="4.7109375" bestFit="1" customWidth="1"/>
    <col min="2" max="2" width="39.7109375" bestFit="1" customWidth="1"/>
    <col min="3" max="3" width="9.140625" bestFit="1" customWidth="1"/>
  </cols>
  <sheetData>
    <row r="1" spans="1:3" ht="21" x14ac:dyDescent="0.35">
      <c r="A1" s="22" t="s">
        <v>64</v>
      </c>
    </row>
    <row r="2" spans="1:3" ht="15.75" thickBot="1" x14ac:dyDescent="0.3"/>
    <row r="3" spans="1:3" ht="15.75" thickBot="1" x14ac:dyDescent="0.3">
      <c r="A3" s="10" t="s">
        <v>10</v>
      </c>
      <c r="B3" s="11" t="s">
        <v>11</v>
      </c>
      <c r="C3" s="2">
        <v>2018</v>
      </c>
    </row>
    <row r="4" spans="1:3" ht="15.75" thickBot="1" x14ac:dyDescent="0.3">
      <c r="A4" s="12">
        <v>19</v>
      </c>
      <c r="B4" s="13" t="s">
        <v>20</v>
      </c>
      <c r="C4" s="7">
        <v>140151</v>
      </c>
    </row>
    <row r="5" spans="1:3" ht="15.75" thickBot="1" x14ac:dyDescent="0.3">
      <c r="A5" s="14">
        <v>24</v>
      </c>
      <c r="B5" s="15" t="s">
        <v>21</v>
      </c>
      <c r="C5" s="6">
        <v>160172</v>
      </c>
    </row>
    <row r="6" spans="1:3" ht="15.75" thickBot="1" x14ac:dyDescent="0.3">
      <c r="A6" s="12">
        <v>32</v>
      </c>
      <c r="B6" s="13" t="s">
        <v>22</v>
      </c>
      <c r="C6" s="7">
        <v>200000</v>
      </c>
    </row>
    <row r="7" spans="1:3" ht="15.75" thickBot="1" x14ac:dyDescent="0.3">
      <c r="A7" s="14">
        <v>35</v>
      </c>
      <c r="B7" s="15" t="s">
        <v>23</v>
      </c>
      <c r="C7" s="6">
        <v>94014</v>
      </c>
    </row>
    <row r="8" spans="1:3" ht="15.75" thickBot="1" x14ac:dyDescent="0.3">
      <c r="A8" s="16"/>
      <c r="B8" s="17" t="s">
        <v>9</v>
      </c>
      <c r="C8" s="18">
        <v>594337</v>
      </c>
    </row>
    <row r="9" spans="1:3" ht="62.25" customHeight="1" x14ac:dyDescent="0.25">
      <c r="A9" s="29" t="s">
        <v>76</v>
      </c>
      <c r="B9" s="29"/>
      <c r="C9" s="29"/>
    </row>
    <row r="13" spans="1:3" ht="21" x14ac:dyDescent="0.35">
      <c r="A13" s="22" t="s">
        <v>70</v>
      </c>
    </row>
    <row r="14" spans="1:3" ht="15.75" thickBot="1" x14ac:dyDescent="0.3"/>
    <row r="15" spans="1:3" ht="15.75" thickBot="1" x14ac:dyDescent="0.3">
      <c r="A15" s="10" t="s">
        <v>10</v>
      </c>
      <c r="B15" s="11" t="s">
        <v>11</v>
      </c>
      <c r="C15" s="2">
        <v>2018</v>
      </c>
    </row>
    <row r="16" spans="1:3" ht="15.75" thickBot="1" x14ac:dyDescent="0.3">
      <c r="A16" s="12">
        <v>74</v>
      </c>
      <c r="B16" s="13" t="s">
        <v>24</v>
      </c>
      <c r="C16" s="7">
        <v>200000</v>
      </c>
    </row>
    <row r="17" spans="1:3" ht="15.75" thickBot="1" x14ac:dyDescent="0.3">
      <c r="A17" s="14">
        <v>81</v>
      </c>
      <c r="B17" s="15" t="s">
        <v>25</v>
      </c>
      <c r="C17" s="6">
        <v>135798</v>
      </c>
    </row>
    <row r="18" spans="1:3" ht="15.75" thickBot="1" x14ac:dyDescent="0.3">
      <c r="A18" s="12">
        <v>84</v>
      </c>
      <c r="B18" s="13" t="s">
        <v>26</v>
      </c>
      <c r="C18" s="7">
        <v>870500</v>
      </c>
    </row>
    <row r="19" spans="1:3" ht="15.75" thickBot="1" x14ac:dyDescent="0.3">
      <c r="A19" s="19"/>
      <c r="B19" s="20" t="s">
        <v>9</v>
      </c>
      <c r="C19" s="9">
        <v>1206298</v>
      </c>
    </row>
    <row r="20" spans="1:3" ht="56.25" customHeight="1" x14ac:dyDescent="0.25">
      <c r="A20" s="29" t="s">
        <v>85</v>
      </c>
      <c r="B20" s="29"/>
      <c r="C20" s="29"/>
    </row>
  </sheetData>
  <mergeCells count="2">
    <mergeCell ref="A9:C9"/>
    <mergeCell ref="A20:C2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8" sqref="A8"/>
    </sheetView>
  </sheetViews>
  <sheetFormatPr defaultRowHeight="15" x14ac:dyDescent="0.25"/>
  <cols>
    <col min="1" max="1" width="65" customWidth="1"/>
  </cols>
  <sheetData>
    <row r="1" spans="1:1" ht="21" x14ac:dyDescent="0.35">
      <c r="A1" s="22" t="s">
        <v>71</v>
      </c>
    </row>
    <row r="3" spans="1:1" ht="30" x14ac:dyDescent="0.25">
      <c r="A3" s="28" t="s">
        <v>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workbookViewId="0">
      <selection activeCell="A2" sqref="A2"/>
    </sheetView>
  </sheetViews>
  <sheetFormatPr defaultRowHeight="15" x14ac:dyDescent="0.25"/>
  <cols>
    <col min="1" max="1" width="4.7109375" bestFit="1" customWidth="1"/>
    <col min="2" max="2" width="48.5703125" bestFit="1" customWidth="1"/>
    <col min="3" max="3" width="10.85546875" bestFit="1" customWidth="1"/>
  </cols>
  <sheetData>
    <row r="1" spans="1:3" ht="21" x14ac:dyDescent="0.35">
      <c r="A1" s="22" t="s">
        <v>7</v>
      </c>
    </row>
    <row r="2" spans="1:3" ht="15.75" thickBot="1" x14ac:dyDescent="0.3"/>
    <row r="3" spans="1:3" ht="15.75" thickBot="1" x14ac:dyDescent="0.3">
      <c r="A3" s="10" t="s">
        <v>10</v>
      </c>
      <c r="B3" s="11" t="s">
        <v>11</v>
      </c>
      <c r="C3" s="2">
        <v>2018</v>
      </c>
    </row>
    <row r="4" spans="1:3" ht="15.75" thickBot="1" x14ac:dyDescent="0.3">
      <c r="A4" s="12">
        <v>5</v>
      </c>
      <c r="B4" s="13" t="s">
        <v>27</v>
      </c>
      <c r="C4" s="7">
        <v>20892</v>
      </c>
    </row>
    <row r="5" spans="1:3" ht="15.75" thickBot="1" x14ac:dyDescent="0.3">
      <c r="A5" s="14">
        <v>6</v>
      </c>
      <c r="B5" s="15" t="s">
        <v>28</v>
      </c>
      <c r="C5" s="6">
        <v>13058</v>
      </c>
    </row>
    <row r="6" spans="1:3" ht="15.75" thickBot="1" x14ac:dyDescent="0.3">
      <c r="A6" s="12">
        <v>7</v>
      </c>
      <c r="B6" s="13" t="s">
        <v>29</v>
      </c>
      <c r="C6" s="7">
        <v>73122</v>
      </c>
    </row>
    <row r="7" spans="1:3" ht="15.75" thickBot="1" x14ac:dyDescent="0.3">
      <c r="A7" s="14">
        <v>9</v>
      </c>
      <c r="B7" s="15" t="s">
        <v>30</v>
      </c>
      <c r="C7" s="6">
        <v>524912</v>
      </c>
    </row>
    <row r="8" spans="1:3" ht="15.75" thickBot="1" x14ac:dyDescent="0.3">
      <c r="A8" s="12">
        <v>11</v>
      </c>
      <c r="B8" s="13" t="s">
        <v>31</v>
      </c>
      <c r="C8" s="7">
        <v>21763</v>
      </c>
    </row>
    <row r="9" spans="1:3" ht="15.75" thickBot="1" x14ac:dyDescent="0.3">
      <c r="A9" s="14">
        <v>18</v>
      </c>
      <c r="B9" s="15" t="s">
        <v>32</v>
      </c>
      <c r="C9" s="6">
        <v>145305</v>
      </c>
    </row>
    <row r="10" spans="1:3" ht="15.75" thickBot="1" x14ac:dyDescent="0.3">
      <c r="A10" s="12">
        <v>22</v>
      </c>
      <c r="B10" s="13" t="s">
        <v>33</v>
      </c>
      <c r="C10" s="7">
        <v>5223</v>
      </c>
    </row>
    <row r="11" spans="1:3" ht="15.75" thickBot="1" x14ac:dyDescent="0.3">
      <c r="A11" s="14">
        <v>29</v>
      </c>
      <c r="B11" s="15" t="s">
        <v>34</v>
      </c>
      <c r="C11" s="21">
        <v>871</v>
      </c>
    </row>
    <row r="12" spans="1:3" ht="15.75" thickBot="1" x14ac:dyDescent="0.3">
      <c r="A12" s="12">
        <v>30</v>
      </c>
      <c r="B12" s="13" t="s">
        <v>35</v>
      </c>
      <c r="C12" s="7">
        <v>7835</v>
      </c>
    </row>
    <row r="13" spans="1:3" ht="15.75" thickBot="1" x14ac:dyDescent="0.3">
      <c r="A13" s="14">
        <v>31</v>
      </c>
      <c r="B13" s="15" t="s">
        <v>36</v>
      </c>
      <c r="C13" s="6">
        <v>1741</v>
      </c>
    </row>
    <row r="14" spans="1:3" ht="15.75" thickBot="1" x14ac:dyDescent="0.3">
      <c r="A14" s="12">
        <v>32</v>
      </c>
      <c r="B14" s="13" t="s">
        <v>37</v>
      </c>
      <c r="C14" s="7">
        <v>548630</v>
      </c>
    </row>
    <row r="15" spans="1:3" ht="15.75" thickBot="1" x14ac:dyDescent="0.3">
      <c r="A15" s="14">
        <v>33</v>
      </c>
      <c r="B15" s="15" t="s">
        <v>38</v>
      </c>
      <c r="C15" s="6">
        <v>2612</v>
      </c>
    </row>
    <row r="16" spans="1:3" ht="15.75" thickBot="1" x14ac:dyDescent="0.3">
      <c r="A16" s="12">
        <v>34</v>
      </c>
      <c r="B16" s="13" t="s">
        <v>39</v>
      </c>
      <c r="C16" s="7">
        <v>20892</v>
      </c>
    </row>
    <row r="17" spans="1:3" ht="15.75" thickBot="1" x14ac:dyDescent="0.3">
      <c r="A17" s="14">
        <v>36</v>
      </c>
      <c r="B17" s="15" t="s">
        <v>40</v>
      </c>
      <c r="C17" s="6">
        <v>6964</v>
      </c>
    </row>
    <row r="18" spans="1:3" ht="15.75" thickBot="1" x14ac:dyDescent="0.3">
      <c r="A18" s="12">
        <v>37</v>
      </c>
      <c r="B18" s="13" t="s">
        <v>41</v>
      </c>
      <c r="C18" s="8">
        <v>871</v>
      </c>
    </row>
    <row r="19" spans="1:3" ht="15.75" thickBot="1" x14ac:dyDescent="0.3">
      <c r="A19" s="14">
        <v>44</v>
      </c>
      <c r="B19" s="15" t="s">
        <v>42</v>
      </c>
      <c r="C19" s="6">
        <v>5223</v>
      </c>
    </row>
    <row r="20" spans="1:3" ht="15.75" thickBot="1" x14ac:dyDescent="0.3">
      <c r="A20" s="12">
        <v>45</v>
      </c>
      <c r="B20" s="13" t="s">
        <v>43</v>
      </c>
      <c r="C20" s="7">
        <v>62676</v>
      </c>
    </row>
    <row r="21" spans="1:3" ht="15.75" thickBot="1" x14ac:dyDescent="0.3">
      <c r="A21" s="14">
        <v>46</v>
      </c>
      <c r="B21" s="15" t="s">
        <v>44</v>
      </c>
      <c r="C21" s="21">
        <v>871</v>
      </c>
    </row>
    <row r="22" spans="1:3" ht="15.75" thickBot="1" x14ac:dyDescent="0.3">
      <c r="A22" s="12">
        <v>47</v>
      </c>
      <c r="B22" s="13" t="s">
        <v>45</v>
      </c>
      <c r="C22" s="7">
        <v>31338</v>
      </c>
    </row>
    <row r="23" spans="1:3" ht="15.75" thickBot="1" x14ac:dyDescent="0.3">
      <c r="A23" s="14">
        <v>48</v>
      </c>
      <c r="B23" s="15" t="s">
        <v>46</v>
      </c>
      <c r="C23" s="6">
        <v>29597</v>
      </c>
    </row>
    <row r="24" spans="1:3" ht="15.75" thickBot="1" x14ac:dyDescent="0.3">
      <c r="A24" s="12">
        <v>49</v>
      </c>
      <c r="B24" s="13" t="s">
        <v>42</v>
      </c>
      <c r="C24" s="7">
        <v>97496</v>
      </c>
    </row>
    <row r="25" spans="1:3" ht="15.75" thickBot="1" x14ac:dyDescent="0.3">
      <c r="A25" s="14">
        <v>52</v>
      </c>
      <c r="B25" s="15" t="s">
        <v>47</v>
      </c>
      <c r="C25" s="6">
        <v>27856</v>
      </c>
    </row>
    <row r="26" spans="1:3" ht="15.75" thickBot="1" x14ac:dyDescent="0.3">
      <c r="A26" s="12">
        <v>54</v>
      </c>
      <c r="B26" s="13" t="s">
        <v>48</v>
      </c>
      <c r="C26" s="7">
        <v>60935</v>
      </c>
    </row>
    <row r="27" spans="1:3" ht="15.75" thickBot="1" x14ac:dyDescent="0.3">
      <c r="A27" s="14">
        <v>55</v>
      </c>
      <c r="B27" s="15" t="s">
        <v>49</v>
      </c>
      <c r="C27" s="21">
        <v>-871</v>
      </c>
    </row>
    <row r="28" spans="1:3" ht="15.75" thickBot="1" x14ac:dyDescent="0.3">
      <c r="A28" s="12">
        <v>58</v>
      </c>
      <c r="B28" s="13" t="s">
        <v>50</v>
      </c>
      <c r="C28" s="7">
        <v>13058</v>
      </c>
    </row>
    <row r="29" spans="1:3" ht="15.75" thickBot="1" x14ac:dyDescent="0.3">
      <c r="A29" s="14">
        <v>59</v>
      </c>
      <c r="B29" s="15" t="s">
        <v>51</v>
      </c>
      <c r="C29" s="6">
        <v>1741</v>
      </c>
    </row>
    <row r="30" spans="1:3" ht="15.75" thickBot="1" x14ac:dyDescent="0.3">
      <c r="A30" s="12">
        <v>60</v>
      </c>
      <c r="B30" s="13" t="s">
        <v>52</v>
      </c>
      <c r="C30" s="7">
        <v>-43525</v>
      </c>
    </row>
    <row r="31" spans="1:3" ht="15.75" thickBot="1" x14ac:dyDescent="0.3">
      <c r="A31" s="14">
        <v>62</v>
      </c>
      <c r="B31" s="15" t="s">
        <v>53</v>
      </c>
      <c r="C31" s="6">
        <v>-48748</v>
      </c>
    </row>
    <row r="32" spans="1:3" ht="15.75" thickBot="1" x14ac:dyDescent="0.3">
      <c r="A32" s="16"/>
      <c r="B32" s="17" t="s">
        <v>9</v>
      </c>
      <c r="C32" s="18">
        <v>1590550</v>
      </c>
    </row>
    <row r="33" spans="1:3" ht="29.25" customHeight="1" x14ac:dyDescent="0.25">
      <c r="A33" s="29" t="s">
        <v>77</v>
      </c>
      <c r="B33" s="29"/>
      <c r="C33" s="29"/>
    </row>
    <row r="34" spans="1:3" ht="30.75" customHeight="1" x14ac:dyDescent="0.25">
      <c r="A34" s="31" t="s">
        <v>78</v>
      </c>
      <c r="B34" s="31"/>
      <c r="C34" s="31"/>
    </row>
    <row r="35" spans="1:3" ht="27.75" customHeight="1" x14ac:dyDescent="0.25">
      <c r="A35" s="31" t="s">
        <v>79</v>
      </c>
      <c r="B35" s="31"/>
      <c r="C35" s="31"/>
    </row>
    <row r="38" spans="1:3" ht="21" x14ac:dyDescent="0.35">
      <c r="A38" s="22" t="s">
        <v>69</v>
      </c>
    </row>
    <row r="39" spans="1:3" ht="15.75" thickBot="1" x14ac:dyDescent="0.3"/>
    <row r="40" spans="1:3" ht="15.75" thickBot="1" x14ac:dyDescent="0.3">
      <c r="A40" s="10" t="s">
        <v>54</v>
      </c>
      <c r="B40" s="11" t="s">
        <v>11</v>
      </c>
      <c r="C40" s="2">
        <v>2018</v>
      </c>
    </row>
    <row r="41" spans="1:3" ht="15.75" thickBot="1" x14ac:dyDescent="0.3">
      <c r="A41" s="12">
        <v>64</v>
      </c>
      <c r="B41" s="13" t="s">
        <v>55</v>
      </c>
      <c r="C41" s="7">
        <v>-25244500</v>
      </c>
    </row>
    <row r="42" spans="1:3" ht="15.75" thickBot="1" x14ac:dyDescent="0.3">
      <c r="A42" s="14">
        <v>69</v>
      </c>
      <c r="B42" s="15" t="s">
        <v>56</v>
      </c>
      <c r="C42" s="6">
        <v>-226330</v>
      </c>
    </row>
    <row r="43" spans="1:3" ht="15.75" thickBot="1" x14ac:dyDescent="0.3">
      <c r="A43" s="12">
        <v>73</v>
      </c>
      <c r="B43" s="13" t="s">
        <v>57</v>
      </c>
      <c r="C43" s="7">
        <v>522300</v>
      </c>
    </row>
    <row r="44" spans="1:3" ht="15.75" thickBot="1" x14ac:dyDescent="0.3">
      <c r="A44" s="14">
        <v>74</v>
      </c>
      <c r="B44" s="15" t="s">
        <v>58</v>
      </c>
      <c r="C44" s="6">
        <v>322300</v>
      </c>
    </row>
    <row r="45" spans="1:3" ht="15.75" thickBot="1" x14ac:dyDescent="0.3">
      <c r="A45" s="12">
        <v>79</v>
      </c>
      <c r="B45" s="13" t="s">
        <v>59</v>
      </c>
      <c r="C45" s="7">
        <v>-130575</v>
      </c>
    </row>
    <row r="46" spans="1:3" ht="15.75" thickBot="1" x14ac:dyDescent="0.3">
      <c r="A46" s="14">
        <v>82</v>
      </c>
      <c r="B46" s="15" t="s">
        <v>60</v>
      </c>
      <c r="C46" s="6">
        <v>217625</v>
      </c>
    </row>
    <row r="47" spans="1:3" ht="15.75" thickBot="1" x14ac:dyDescent="0.3">
      <c r="A47" s="12">
        <v>83</v>
      </c>
      <c r="B47" s="13" t="s">
        <v>61</v>
      </c>
      <c r="C47" s="7">
        <v>43525</v>
      </c>
    </row>
    <row r="48" spans="1:3" ht="15.75" thickBot="1" x14ac:dyDescent="0.3">
      <c r="A48" s="14">
        <v>85</v>
      </c>
      <c r="B48" s="15" t="s">
        <v>62</v>
      </c>
      <c r="C48" s="6">
        <v>-79216</v>
      </c>
    </row>
    <row r="49" spans="1:3" ht="15.75" thickBot="1" x14ac:dyDescent="0.3">
      <c r="A49" s="12">
        <v>87</v>
      </c>
      <c r="B49" s="13" t="s">
        <v>63</v>
      </c>
      <c r="C49" s="7">
        <v>-707717</v>
      </c>
    </row>
    <row r="50" spans="1:3" ht="15.75" thickBot="1" x14ac:dyDescent="0.3">
      <c r="A50" s="19"/>
      <c r="B50" s="20" t="s">
        <v>9</v>
      </c>
      <c r="C50" s="9">
        <v>-25282587</v>
      </c>
    </row>
    <row r="51" spans="1:3" ht="44.25" customHeight="1" x14ac:dyDescent="0.25">
      <c r="A51" s="29" t="s">
        <v>80</v>
      </c>
      <c r="B51" s="29"/>
      <c r="C51" s="29"/>
    </row>
    <row r="52" spans="1:3" ht="46.5" customHeight="1" x14ac:dyDescent="0.25">
      <c r="A52" s="31" t="s">
        <v>81</v>
      </c>
      <c r="B52" s="31"/>
      <c r="C52" s="31"/>
    </row>
    <row r="53" spans="1:3" x14ac:dyDescent="0.25">
      <c r="A53" s="30" t="s">
        <v>82</v>
      </c>
      <c r="B53" s="30"/>
      <c r="C53" s="30"/>
    </row>
    <row r="54" spans="1:3" x14ac:dyDescent="0.25">
      <c r="A54" s="30" t="s">
        <v>83</v>
      </c>
      <c r="B54" s="30"/>
      <c r="C54" s="30"/>
    </row>
  </sheetData>
  <mergeCells count="7">
    <mergeCell ref="A54:C54"/>
    <mergeCell ref="A33:C33"/>
    <mergeCell ref="A34:C34"/>
    <mergeCell ref="A35:C35"/>
    <mergeCell ref="A51:C51"/>
    <mergeCell ref="A52:C52"/>
    <mergeCell ref="A53:C5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2</SortOrder>
    <AccessLevelName xmlns="d08b57ff-b9b7-4581-975d-98f87b579a51">Åben</AccessLevelName>
    <EnclosureFileNumber xmlns="d08b57ff-b9b7-4581-975d-98f87b579a51">145863/18</EnclosureFileNumber>
    <MeetingStartDate xmlns="d08b57ff-b9b7-4581-975d-98f87b579a51">2018-10-03T10:30:00+00:00</MeetingStartDate>
    <AgendaId xmlns="d08b57ff-b9b7-4581-975d-98f87b579a51">8886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3028134</FusionId>
    <DocumentType xmlns="d08b57ff-b9b7-4581-975d-98f87b579a51"/>
    <AgendaAccessLevelName xmlns="d08b57ff-b9b7-4581-975d-98f87b579a51">Åben</AgendaAccessLevelName>
    <UNC xmlns="d08b57ff-b9b7-4581-975d-98f87b579a51">2761817</UNC>
    <MeetingDateAndTime xmlns="d08b57ff-b9b7-4581-975d-98f87b579a51">03-10-2018 fra 12:30 - 16:30</MeetingDateAndTime>
    <MeetingTitle xmlns="d08b57ff-b9b7-4581-975d-98f87b579a51">03-10-2018</MeetingTitle>
    <MeetingEndDate xmlns="d08b57ff-b9b7-4581-975d-98f87b579a51">2018-10-03T14:30:00+00:00</MeetingEndDate>
    <PWDescription xmlns="d08b57ff-b9b7-4581-975d-98f87b579a51"/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13DE9DA8-4F97-4D79-B929-B6ADAF627891}"/>
</file>

<file path=customXml/itemProps2.xml><?xml version="1.0" encoding="utf-8"?>
<ds:datastoreItem xmlns:ds="http://schemas.openxmlformats.org/officeDocument/2006/customXml" ds:itemID="{0AC6B0AB-3AA0-4541-94F4-092024D9BE1C}"/>
</file>

<file path=customXml/itemProps3.xml><?xml version="1.0" encoding="utf-8"?>
<ds:datastoreItem xmlns:ds="http://schemas.openxmlformats.org/officeDocument/2006/customXml" ds:itemID="{324BEB84-72F4-4439-A3FC-8263C5D31B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Samlet oversigt</vt:lpstr>
      <vt:lpstr>ØE</vt:lpstr>
      <vt:lpstr>PT</vt:lpstr>
      <vt:lpstr>BL</vt:lpstr>
      <vt:lpstr>KF</vt:lpstr>
      <vt:lpstr>SS</vt:lpstr>
      <vt:lpstr>AI</vt:lpstr>
      <vt:lpstr>Ikke udvalgsfordelt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ØKE-03-10-2018 - Bilag 241.02 Fordeling af midler i 2018 fra Lov- og cirkulæreprogram</dc:title>
  <dc:creator>Lars Risbjerg Nielsen</dc:creator>
  <cp:lastModifiedBy>Michael Vind</cp:lastModifiedBy>
  <dcterms:created xsi:type="dcterms:W3CDTF">2018-09-25T11:34:28Z</dcterms:created>
  <dcterms:modified xsi:type="dcterms:W3CDTF">2018-10-15T06:44:14Z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